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9600" activeTab="0"/>
  </bookViews>
  <sheets>
    <sheet name="Kar dağıtım tablosu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<sst xmlns="http://schemas.openxmlformats.org/spreadsheetml/2006/main" count="48" uniqueCount="46">
  <si>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GLOBAL MENKUL DEĞERLER A.Ş. 2011 YILI KAR DAĞITIM TABLOSU (TL)</t>
  </si>
  <si>
    <t>Ödenmiş / Çıkarılmış Sermaye</t>
  </si>
  <si>
    <t>Toplam Yasal Yedek Akçe (Yasal Kayıtlara Göre)</t>
  </si>
  <si>
    <t>Esas sözleşme uyarınca kar dağıtımında imtiyaz var ise söz konusu imtiyaza ilişkin bilgi</t>
  </si>
  <si>
    <t>İmtiyaz yoktur.</t>
  </si>
  <si>
    <t>SPK'ya Göre</t>
  </si>
  <si>
    <t>Yasal Kayıtlara Göre</t>
  </si>
  <si>
    <t>Dönem Karı</t>
  </si>
  <si>
    <t>Ödenecek Vergiler (-)</t>
  </si>
  <si>
    <t>Net Dönem Karı (=)</t>
  </si>
  <si>
    <t>Geçmiş Yıllar Zararları (-)</t>
  </si>
  <si>
    <t>Birinci Tertip Yasal Yedek (-)</t>
  </si>
  <si>
    <t>Yıl İçinde Yapılan Bağışlar (+)</t>
  </si>
  <si>
    <t>Birinci temettünün hesaplanacağı bağışlar eklenmiş net dağıtılabilir dönem karı</t>
  </si>
  <si>
    <t>Ortaklara 1. Temettü</t>
  </si>
  <si>
    <t xml:space="preserve">     - Nakit</t>
  </si>
  <si>
    <t xml:space="preserve">     - Bedelsiz</t>
  </si>
  <si>
    <t xml:space="preserve">     - Toplam</t>
  </si>
  <si>
    <t>İmtiyazlı Hisse Senedi Sahiplerine Dağıtılan Temettü</t>
  </si>
  <si>
    <t>Yönetim kurulu üyelerine, çalışanlara vb.'e temettü</t>
  </si>
  <si>
    <t>İntifa senedi sahiplerine dağıtılan temettü</t>
  </si>
  <si>
    <t>Ortaklara İkinci Temettü</t>
  </si>
  <si>
    <t>Statü Yedekleri</t>
  </si>
  <si>
    <t>Özel Yedekler</t>
  </si>
  <si>
    <t>OLAĞANÜSTÜ YEDEK</t>
  </si>
  <si>
    <t>Dağıtılması Öngörülen Diğer Kaynaklar</t>
  </si>
  <si>
    <t xml:space="preserve">     - Geçmiş Yıl Karı</t>
  </si>
  <si>
    <t xml:space="preserve">     - Olağanüstü Yedekler</t>
  </si>
  <si>
    <t xml:space="preserve">     - Kanun ve Esas Sözleşme Uyarınca</t>
  </si>
  <si>
    <t xml:space="preserve">        Dağıtılabilir Diğer Yedekler</t>
  </si>
  <si>
    <t>DAĞITILAN KÂR PAYI ORANI HAKKINDA BİLGİ</t>
  </si>
  <si>
    <t>PAY BAŞINA TEMETTÜ BİLGİLERİ</t>
  </si>
  <si>
    <t>GRUBU</t>
  </si>
  <si>
    <t>TOPLAM TEMETTÜ TUTARI (TL)</t>
  </si>
  <si>
    <t>1 TL NOMİNAL DEĞERLİ HİSSEYE İSABET EDEN TEMETTÜ</t>
  </si>
  <si>
    <t>TUTARI (TL)</t>
  </si>
  <si>
    <t>ORAN (%)</t>
  </si>
  <si>
    <t>BRÜT</t>
  </si>
  <si>
    <t>A</t>
  </si>
  <si>
    <t>TOPLAM</t>
  </si>
  <si>
    <t>NET</t>
  </si>
  <si>
    <t>DAĞITILAN KÂR PAYININ BAĞIŞLAR EKLENMİŞ NET DAĞITILABİLİR DÖNEM KÂRINA ORANI</t>
  </si>
  <si>
    <t>ORTAKLARA DAĞITILAN KÂR PAYI TUTARI (TL)</t>
  </si>
  <si>
    <t>ORTAKLARA DAĞITILAN KÂR PAYININ  BAĞIŞLAR EKLENMİŞ NET DAĞITILABİLİR DÖNEM KARINA ORANI (%)</t>
  </si>
  <si>
    <t>NET DAĞITILABİLİR DÖNEM KARI (=)</t>
  </si>
  <si>
    <t>İkinci Tertip Yasal Yedek Akçe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</si>
</sst>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000"/>
    <numFmt numFmtId="165" formatCode="#,##0.0000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8" fillId="0" borderId="10" xfId="0" applyNumberFormat="1" applyFont="1" applyBorder="1" applyAlignment="1">
      <alignment horizontal="center"/>
    </xf>
    <xf numFmtId="4" fontId="18" fillId="0" borderId="11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left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4" fontId="18" fillId="0" borderId="13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3" fontId="0" fillId="0" borderId="15" xfId="0" applyNumberFormat="1" applyBorder="1" applyAlignment="1">
      <alignment horizontal="left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19" fillId="33" borderId="13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8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vertical="center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20" fillId="0" borderId="17" xfId="0" applyFont="1" applyBorder="1" applyAlignment="1">
      <alignment vertical="center"/>
    </xf>
    <xf numFmtId="4" fontId="20" fillId="0" borderId="13" xfId="0" applyNumberFormat="1" applyFont="1" applyBorder="1" applyAlignment="1">
      <alignment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20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4" fontId="20" fillId="0" borderId="10" xfId="0" applyNumberFormat="1" applyFont="1" applyBorder="1" applyAlignment="1">
      <alignment horizontal="center" wrapText="1"/>
    </xf>
    <xf numFmtId="4" fontId="20" fillId="0" borderId="11" xfId="0" applyNumberFormat="1" applyFont="1" applyBorder="1" applyAlignment="1">
      <alignment horizontal="center" wrapText="1"/>
    </xf>
    <xf numFmtId="4" fontId="20" fillId="0" borderId="12" xfId="0" applyNumberFormat="1" applyFont="1" applyBorder="1" applyAlignment="1">
      <alignment horizontal="center" wrapText="1"/>
    </xf>
    <xf numFmtId="4" fontId="21" fillId="0" borderId="20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16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/>
  <cols>
    <col min="1" max="1" width="5.57421875" style="1" customWidth="1"/>
    <col min="2" max="2" width="54.421875" style="1" customWidth="1"/>
    <col min="3" max="3" width="18.8515625" style="1" customWidth="1"/>
    <col min="4" max="4" width="20.8515625" style="1" bestFit="1" customWidth="1"/>
    <col min="5" max="5" width="8.8515625" style="1" customWidth="1"/>
    <col min="6" max="6" width="25.140625" style="1" customWidth="1"/>
    <col min="7" max="7" width="13.00390625" style="1" customWidth="1"/>
    <col min="8" max="16384" width="9.140625" style="1" customWidth="1"/>
  </cols>
  <sheetData>
    <row r="2" spans="1:4" ht="12.75">
      <c r="A2" s="2" t="s">
        <v>0</v>
      </c>
      <c r="B2" s="3"/>
      <c r="C2" s="3"/>
      <c r="D2" s="4"/>
    </row>
    <row r="3" spans="1:4" ht="12.75">
      <c r="A3" s="5">
        <v>1</v>
      </c>
      <c r="B3" s="6" t="s">
        <v>1</v>
      </c>
      <c r="C3" s="6"/>
      <c r="D3" s="7">
        <v>40000000</v>
      </c>
    </row>
    <row r="4" spans="1:4" ht="12.75">
      <c r="A4" s="5">
        <v>2</v>
      </c>
      <c r="B4" s="6" t="s">
        <v>2</v>
      </c>
      <c r="C4" s="6"/>
      <c r="D4" s="7">
        <v>594906.33</v>
      </c>
    </row>
    <row r="5" spans="1:4" ht="24" customHeight="1">
      <c r="A5" s="61" t="s">
        <v>3</v>
      </c>
      <c r="B5" s="62"/>
      <c r="C5" s="6"/>
      <c r="D5" s="9" t="s">
        <v>4</v>
      </c>
    </row>
    <row r="6" spans="1:4" ht="12.75">
      <c r="A6" s="8"/>
      <c r="B6" s="7"/>
      <c r="C6" s="10" t="s">
        <v>5</v>
      </c>
      <c r="D6" s="11" t="s">
        <v>6</v>
      </c>
    </row>
    <row r="7" spans="1:4" ht="12.75">
      <c r="A7" s="5">
        <v>3</v>
      </c>
      <c r="B7" s="12" t="s">
        <v>7</v>
      </c>
      <c r="C7" s="13">
        <v>2706646</v>
      </c>
      <c r="D7" s="13">
        <v>2440573.29</v>
      </c>
    </row>
    <row r="8" spans="1:4" ht="12.75">
      <c r="A8" s="5">
        <v>4</v>
      </c>
      <c r="B8" s="12" t="s">
        <v>8</v>
      </c>
      <c r="C8" s="14">
        <f>427273-67924</f>
        <v>359349</v>
      </c>
      <c r="D8" s="60">
        <v>437025.19</v>
      </c>
    </row>
    <row r="9" spans="1:4" ht="12.75">
      <c r="A9" s="5">
        <v>5</v>
      </c>
      <c r="B9" s="12" t="s">
        <v>9</v>
      </c>
      <c r="C9" s="13">
        <f>C7-C8</f>
        <v>2347297</v>
      </c>
      <c r="D9" s="13">
        <f>D7-D8</f>
        <v>2003548.1</v>
      </c>
    </row>
    <row r="10" spans="1:4" ht="12.75">
      <c r="A10" s="5">
        <v>6</v>
      </c>
      <c r="B10" s="12" t="s">
        <v>10</v>
      </c>
      <c r="C10" s="13">
        <v>0</v>
      </c>
      <c r="D10" s="13">
        <v>0</v>
      </c>
    </row>
    <row r="11" spans="1:4" ht="12.75">
      <c r="A11" s="5">
        <v>7</v>
      </c>
      <c r="B11" s="12" t="s">
        <v>11</v>
      </c>
      <c r="C11" s="13">
        <f>D11</f>
        <v>100177.405</v>
      </c>
      <c r="D11" s="13">
        <f>(D9-D10)*5/100</f>
        <v>100177.405</v>
      </c>
    </row>
    <row r="12" spans="1:4" ht="12.75">
      <c r="A12" s="5">
        <v>8</v>
      </c>
      <c r="B12" s="12" t="s">
        <v>44</v>
      </c>
      <c r="C12" s="13">
        <f>C9-C10-C11</f>
        <v>2247119.595</v>
      </c>
      <c r="D12" s="15">
        <f>D9-D10-D11</f>
        <v>1903370.695</v>
      </c>
    </row>
    <row r="13" spans="1:4" ht="12.75">
      <c r="A13" s="5">
        <v>9</v>
      </c>
      <c r="B13" s="12" t="s">
        <v>12</v>
      </c>
      <c r="C13" s="13">
        <v>9505</v>
      </c>
      <c r="D13" s="16"/>
    </row>
    <row r="14" spans="1:4" ht="25.5">
      <c r="A14" s="5">
        <v>10</v>
      </c>
      <c r="B14" s="12" t="s">
        <v>13</v>
      </c>
      <c r="C14" s="15">
        <f>+C12+C13</f>
        <v>2256624.595</v>
      </c>
      <c r="D14" s="16"/>
    </row>
    <row r="15" spans="1:4" ht="12.75">
      <c r="A15" s="17">
        <v>11</v>
      </c>
      <c r="B15" s="12" t="s">
        <v>14</v>
      </c>
      <c r="C15" s="13">
        <f>C18</f>
        <v>451324.91900000005</v>
      </c>
      <c r="D15" s="16"/>
    </row>
    <row r="16" spans="1:4" ht="12.75">
      <c r="A16" s="18"/>
      <c r="B16" s="12" t="s">
        <v>15</v>
      </c>
      <c r="C16" s="13">
        <f>+C14*0.2</f>
        <v>451324.91900000005</v>
      </c>
      <c r="D16" s="16"/>
    </row>
    <row r="17" spans="1:4" ht="12.75">
      <c r="A17" s="18"/>
      <c r="B17" s="12" t="s">
        <v>16</v>
      </c>
      <c r="C17" s="13">
        <v>0</v>
      </c>
      <c r="D17" s="16"/>
    </row>
    <row r="18" spans="1:4" ht="12.75">
      <c r="A18" s="19"/>
      <c r="B18" s="12" t="s">
        <v>17</v>
      </c>
      <c r="C18" s="13">
        <f>SUM(C16:C17)</f>
        <v>451324.91900000005</v>
      </c>
      <c r="D18" s="16"/>
    </row>
    <row r="19" spans="1:4" ht="12.75">
      <c r="A19" s="5">
        <v>12</v>
      </c>
      <c r="B19" s="12" t="s">
        <v>18</v>
      </c>
      <c r="C19" s="13">
        <v>0</v>
      </c>
      <c r="D19" s="16"/>
    </row>
    <row r="20" spans="1:4" ht="12.75">
      <c r="A20" s="5">
        <v>13</v>
      </c>
      <c r="B20" s="12" t="s">
        <v>19</v>
      </c>
      <c r="C20" s="13">
        <v>0</v>
      </c>
      <c r="D20" s="16"/>
    </row>
    <row r="21" spans="1:4" ht="12.75">
      <c r="A21" s="5">
        <v>14</v>
      </c>
      <c r="B21" s="12" t="s">
        <v>20</v>
      </c>
      <c r="C21" s="13">
        <v>0</v>
      </c>
      <c r="D21" s="16"/>
    </row>
    <row r="22" spans="1:4" ht="12.75">
      <c r="A22" s="5">
        <v>15</v>
      </c>
      <c r="B22" s="12" t="s">
        <v>21</v>
      </c>
      <c r="C22" s="13">
        <f>+D12-C18</f>
        <v>1452045.776</v>
      </c>
      <c r="D22" s="20"/>
    </row>
    <row r="23" spans="1:4" ht="12.75">
      <c r="A23" s="5">
        <v>16</v>
      </c>
      <c r="B23" s="12" t="s">
        <v>45</v>
      </c>
      <c r="C23" s="13">
        <v>0</v>
      </c>
      <c r="D23" s="16"/>
    </row>
    <row r="24" spans="1:4" ht="12.75">
      <c r="A24" s="5">
        <v>17</v>
      </c>
      <c r="B24" s="12" t="s">
        <v>22</v>
      </c>
      <c r="C24" s="13">
        <v>0</v>
      </c>
      <c r="D24" s="16"/>
    </row>
    <row r="25" spans="1:4" ht="12.75">
      <c r="A25" s="5">
        <v>18</v>
      </c>
      <c r="B25" s="12" t="s">
        <v>23</v>
      </c>
      <c r="C25" s="13"/>
      <c r="D25" s="16"/>
    </row>
    <row r="26" spans="1:4" ht="12.75">
      <c r="A26" s="5">
        <v>19</v>
      </c>
      <c r="B26" s="12" t="s">
        <v>24</v>
      </c>
      <c r="C26" s="13">
        <f>C9-C11-C18-C23-C22</f>
        <v>343748.90000000014</v>
      </c>
      <c r="D26" s="13">
        <f>D9-C11-C18-C23-C22</f>
        <v>0</v>
      </c>
    </row>
    <row r="27" spans="1:4" ht="12.75">
      <c r="A27" s="17">
        <v>20</v>
      </c>
      <c r="B27" s="12" t="s">
        <v>25</v>
      </c>
      <c r="C27" s="13">
        <f>SUM(C28:C31)</f>
        <v>0</v>
      </c>
      <c r="D27" s="13">
        <f>SUM(D28:D31)</f>
        <v>0</v>
      </c>
    </row>
    <row r="28" spans="1:4" ht="12.75">
      <c r="A28" s="18"/>
      <c r="B28" s="21" t="s">
        <v>26</v>
      </c>
      <c r="C28" s="21"/>
      <c r="D28" s="21"/>
    </row>
    <row r="29" spans="1:4" ht="12.75">
      <c r="A29" s="18"/>
      <c r="B29" s="18" t="s">
        <v>27</v>
      </c>
      <c r="C29" s="18"/>
      <c r="D29" s="18"/>
    </row>
    <row r="30" spans="1:4" ht="12.75">
      <c r="A30" s="18"/>
      <c r="B30" s="18" t="s">
        <v>28</v>
      </c>
      <c r="C30" s="18"/>
      <c r="D30" s="18"/>
    </row>
    <row r="31" spans="1:4" ht="12.75">
      <c r="A31" s="19"/>
      <c r="B31" s="19" t="s">
        <v>29</v>
      </c>
      <c r="C31" s="19"/>
      <c r="D31" s="19"/>
    </row>
    <row r="35" spans="1:5" ht="12.75">
      <c r="A35" s="22" t="s">
        <v>30</v>
      </c>
      <c r="B35" s="23"/>
      <c r="C35" s="23"/>
      <c r="D35" s="23"/>
      <c r="E35" s="24"/>
    </row>
    <row r="36" spans="1:5" ht="12.75">
      <c r="A36" s="22" t="s">
        <v>31</v>
      </c>
      <c r="B36" s="23"/>
      <c r="C36" s="23"/>
      <c r="D36" s="23"/>
      <c r="E36" s="24"/>
    </row>
    <row r="37" spans="1:5" ht="12.75">
      <c r="A37" s="25"/>
      <c r="B37" s="26"/>
      <c r="C37" s="27"/>
      <c r="D37" s="27"/>
      <c r="E37" s="28"/>
    </row>
    <row r="38" spans="1:5" ht="43.5" customHeight="1">
      <c r="A38" s="29"/>
      <c r="B38" s="30" t="s">
        <v>32</v>
      </c>
      <c r="C38" s="31" t="s">
        <v>33</v>
      </c>
      <c r="D38" s="32" t="s">
        <v>34</v>
      </c>
      <c r="E38" s="33"/>
    </row>
    <row r="39" spans="1:5" ht="26.25" customHeight="1">
      <c r="A39" s="25"/>
      <c r="B39" s="34"/>
      <c r="C39" s="35"/>
      <c r="D39" s="36" t="s">
        <v>35</v>
      </c>
      <c r="E39" s="37" t="s">
        <v>36</v>
      </c>
    </row>
    <row r="40" spans="1:5" ht="12.75">
      <c r="A40" s="38" t="s">
        <v>37</v>
      </c>
      <c r="B40" s="39" t="s">
        <v>38</v>
      </c>
      <c r="C40" s="13">
        <f>+C18+C22</f>
        <v>1903370.695</v>
      </c>
      <c r="D40" s="40">
        <f>C40/40000000</f>
        <v>0.047584267375</v>
      </c>
      <c r="E40" s="41">
        <f>D40*100</f>
        <v>4.758426737500001</v>
      </c>
    </row>
    <row r="41" spans="1:5" ht="12.75">
      <c r="A41" s="42"/>
      <c r="B41" s="39" t="s">
        <v>39</v>
      </c>
      <c r="C41" s="43">
        <f>C40</f>
        <v>1903370.695</v>
      </c>
      <c r="D41" s="44"/>
      <c r="E41" s="45"/>
    </row>
    <row r="42" spans="1:5" ht="12.75">
      <c r="A42" s="25"/>
      <c r="B42" s="39"/>
      <c r="C42" s="13"/>
      <c r="D42" s="44"/>
      <c r="E42" s="45"/>
    </row>
    <row r="43" spans="1:5" ht="12.75">
      <c r="A43" s="38" t="s">
        <v>40</v>
      </c>
      <c r="B43" s="39" t="s">
        <v>38</v>
      </c>
      <c r="C43" s="13">
        <f>C40-(C40*0.15)</f>
        <v>1617865.09075</v>
      </c>
      <c r="D43" s="40">
        <f>D40-(D40*0.15)</f>
        <v>0.04044662726875</v>
      </c>
      <c r="E43" s="41">
        <f>+D43*100</f>
        <v>4.044662726875</v>
      </c>
    </row>
    <row r="44" spans="1:5" ht="12.75">
      <c r="A44" s="42"/>
      <c r="B44" s="39" t="s">
        <v>39</v>
      </c>
      <c r="C44" s="43">
        <f>C43</f>
        <v>1617865.09075</v>
      </c>
      <c r="D44" s="13"/>
      <c r="E44" s="39"/>
    </row>
    <row r="45" spans="1:5" ht="12.75">
      <c r="A45" s="25"/>
      <c r="B45" s="26"/>
      <c r="C45" s="27"/>
      <c r="D45" s="27"/>
      <c r="E45" s="28"/>
    </row>
    <row r="46" spans="1:5" ht="12.75">
      <c r="A46" s="46" t="s">
        <v>41</v>
      </c>
      <c r="B46" s="47"/>
      <c r="C46" s="47"/>
      <c r="D46" s="47"/>
      <c r="E46" s="48"/>
    </row>
    <row r="47" spans="1:5" ht="51" customHeight="1">
      <c r="A47" s="49" t="s">
        <v>42</v>
      </c>
      <c r="B47" s="50"/>
      <c r="C47" s="51" t="s">
        <v>43</v>
      </c>
      <c r="D47" s="52"/>
      <c r="E47" s="53"/>
    </row>
    <row r="48" spans="1:5" ht="12.75">
      <c r="A48" s="54">
        <f>C41</f>
        <v>1903370.695</v>
      </c>
      <c r="B48" s="55"/>
      <c r="C48" s="56">
        <f>+A48/C14*100</f>
        <v>84.34591642833708</v>
      </c>
      <c r="D48" s="57"/>
      <c r="E48" s="58"/>
    </row>
    <row r="49" ht="12.75">
      <c r="D49" s="59"/>
    </row>
  </sheetData>
  <sheetProtection/>
  <mergeCells count="12">
    <mergeCell ref="A46:E46"/>
    <mergeCell ref="A47:B47"/>
    <mergeCell ref="C47:E47"/>
    <mergeCell ref="A48:B48"/>
    <mergeCell ref="C48:E48"/>
    <mergeCell ref="A5:B5"/>
    <mergeCell ref="A2:D2"/>
    <mergeCell ref="A35:E35"/>
    <mergeCell ref="A36:E36"/>
    <mergeCell ref="B38:B39"/>
    <mergeCell ref="C38:C39"/>
    <mergeCell ref="D38:E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Selim Sahin</dc:creator>
  <cp:keywords/>
  <dc:description/>
  <cp:lastModifiedBy>Selim Sahin</cp:lastModifiedBy>
  <dcterms:created xsi:type="dcterms:W3CDTF">2012-04-25T09:38:08Z</dcterms:created>
  <dcterms:modified xsi:type="dcterms:W3CDTF">2012-04-25T09:48:08Z</dcterms:modified>
  <cp:category/>
  <cp:version/>
  <cp:contentType/>
  <cp:contentStatus/>
</cp:coreProperties>
</file>